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roviedo\Desktop\Concepción 2025\El Morro - Talcahuano\Licitación 2025\2026\"/>
    </mc:Choice>
  </mc:AlternateContent>
  <xr:revisionPtr revIDLastSave="0" documentId="13_ncr:1_{4D512F34-3377-4419-94C8-6362816C69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UNTAJES " sheetId="3" r:id="rId1"/>
  </sheets>
  <definedNames>
    <definedName name="_xlnm.Print_Area" localSheetId="0">'PUNTAJES '!$D$1:$L$118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0" i="3" l="1"/>
  <c r="L50" i="3" s="1"/>
  <c r="K33" i="3"/>
  <c r="L33" i="3" s="1"/>
  <c r="G114" i="3" l="1"/>
  <c r="H111" i="3" l="1"/>
  <c r="K7" i="3" l="1"/>
  <c r="L7" i="3" s="1"/>
  <c r="K90" i="3" l="1"/>
  <c r="H112" i="3"/>
  <c r="H110" i="3"/>
  <c r="L90" i="3" l="1"/>
  <c r="H113" i="3" s="1"/>
  <c r="H114" i="3" s="1"/>
  <c r="G116" i="3" s="1"/>
  <c r="L3" i="3" s="1"/>
</calcChain>
</file>

<file path=xl/sharedStrings.xml><?xml version="1.0" encoding="utf-8"?>
<sst xmlns="http://schemas.openxmlformats.org/spreadsheetml/2006/main" count="184" uniqueCount="148">
  <si>
    <t>PARAMETRO DE MEDICION</t>
  </si>
  <si>
    <t xml:space="preserve">PONDERACION </t>
  </si>
  <si>
    <t xml:space="preserve">PROPUESTA TECNICA </t>
  </si>
  <si>
    <t xml:space="preserve">PARÁMETRO DE EVALUACIÓN </t>
  </si>
  <si>
    <t xml:space="preserve">CRITERIOS DE EVALUACIÓN </t>
  </si>
  <si>
    <t>Experiencia</t>
  </si>
  <si>
    <t xml:space="preserve">CATEGORIA: </t>
  </si>
  <si>
    <t xml:space="preserve">ATENCION HABITACIONAL </t>
  </si>
  <si>
    <t>ATRIBUTO</t>
  </si>
  <si>
    <t xml:space="preserve">CRITERIOS DE EVALUACION </t>
  </si>
  <si>
    <t xml:space="preserve">Cumplimiento marco normativo </t>
  </si>
  <si>
    <t>La propuesta debe enmarcarse a las normativas urbanas y diseño.</t>
  </si>
  <si>
    <t xml:space="preserve">La propuesta permite tener un control visual permanente de los espacios comunes y áreas verdes del proyecto habitacional. </t>
  </si>
  <si>
    <t>Los espacios comunes destinados al descanso y recreación tienen control visual desde dormitorios/living comedor  por medio de ventanas, balcones o terrazas.</t>
  </si>
  <si>
    <t xml:space="preserve">DESARROLLO DE LA IMAGEN DE BARRIO </t>
  </si>
  <si>
    <t xml:space="preserve">DESARROLLO DE LA UNIDAD HABITACIONAL </t>
  </si>
  <si>
    <t xml:space="preserve">EXPERIENCIA EP </t>
  </si>
  <si>
    <t>FACTOR A EVALUAR</t>
  </si>
  <si>
    <t xml:space="preserve">PUNTAJE </t>
  </si>
  <si>
    <t xml:space="preserve">DS N° 49 y O.G. de U. y C y cuadro normativo. </t>
  </si>
  <si>
    <t>La propuesta debe enmarcarse a las normativas de diseño.</t>
  </si>
  <si>
    <t xml:space="preserve">Superficie Interior de las viviendas </t>
  </si>
  <si>
    <t xml:space="preserve">Terminaciones </t>
  </si>
  <si>
    <t xml:space="preserve">PUNTAJE PODERADO </t>
  </si>
  <si>
    <t xml:space="preserve">PUNTAJE PONDERADO </t>
  </si>
  <si>
    <t xml:space="preserve">PUNTAJE EVALUACION </t>
  </si>
  <si>
    <t xml:space="preserve">PUNTAJE MAXIMO </t>
  </si>
  <si>
    <t>NORMATIVO</t>
  </si>
  <si>
    <t>DISEÑO</t>
  </si>
  <si>
    <t xml:space="preserve">PUNTAJE TOTAL EVALUACION </t>
  </si>
  <si>
    <t xml:space="preserve">PUNTAJE TOTAL PONDERADO </t>
  </si>
  <si>
    <t xml:space="preserve">relación con el entorno inmediato 1 </t>
  </si>
  <si>
    <t xml:space="preserve">Cumple        </t>
  </si>
  <si>
    <t xml:space="preserve">No cumplen    </t>
  </si>
  <si>
    <t>relación con el entorno inmediato 2</t>
  </si>
  <si>
    <t xml:space="preserve">Entre un 50%  y 60% de la cantidad de deptos. Proyectados </t>
  </si>
  <si>
    <t>Entre un 60% a un 100%</t>
  </si>
  <si>
    <t>control visual</t>
  </si>
  <si>
    <t xml:space="preserve">No cumple                          </t>
  </si>
  <si>
    <t xml:space="preserve">Cumple totalmente        </t>
  </si>
  <si>
    <t xml:space="preserve">Cumple totalmente          </t>
  </si>
  <si>
    <t xml:space="preserve">No cumple                      </t>
  </si>
  <si>
    <t xml:space="preserve">Diversidad de tipologias de unidades habitacionales </t>
  </si>
  <si>
    <t xml:space="preserve">1      Tipologías     </t>
  </si>
  <si>
    <t xml:space="preserve">TOTAL PONDERADO </t>
  </si>
  <si>
    <t>No cumple</t>
  </si>
  <si>
    <t>EP en 1° categoría que opere en la región del Biobío y con sede en la provincia de Concepción</t>
  </si>
  <si>
    <t xml:space="preserve">PUNTAJE MÁXIMO PARCIAL </t>
  </si>
  <si>
    <t xml:space="preserve">PUNTAJE MÁXIMO </t>
  </si>
  <si>
    <t xml:space="preserve">Cumplimiento normativo , DS N° 49, cuadro normativo y OGUC </t>
  </si>
  <si>
    <t xml:space="preserve">Cumplen parcialmente y los ajustes requeridos no afecta sustancialmente al diseño del proyecto para ser ingresado a banco de proyectos          </t>
  </si>
  <si>
    <t xml:space="preserve">Diseño general del conjunto </t>
  </si>
  <si>
    <t xml:space="preserve">VERIFICADOR </t>
  </si>
  <si>
    <t>1) Convenio regional de asistencia técnica.</t>
  </si>
  <si>
    <t xml:space="preserve">No cumple </t>
  </si>
  <si>
    <t>PONDERACION 30%</t>
  </si>
  <si>
    <t xml:space="preserve">1) EXPERIENCIA EP </t>
  </si>
  <si>
    <t xml:space="preserve">Se evaluará por aplicación de la norma </t>
  </si>
  <si>
    <t xml:space="preserve">Cumplen parcialmente y los ajustes requeridos no afectan sustancialmente al diseño del proyecto para ser ingresado a banco de proyectos  y obtner CPI       </t>
  </si>
  <si>
    <t>1) Planimetría General de los conjuntos habitacionales. Con detalle de cuadro de superficies y cesiones.</t>
  </si>
  <si>
    <t>2) Memoria del proyecto, de aucerdo a acápite Contenido de la Propuesta.</t>
  </si>
  <si>
    <t>1) Reseña del Diseño General de Conjunto, Anexo N° 3.</t>
  </si>
  <si>
    <t>3) Modelaciones 3D.</t>
  </si>
  <si>
    <t>2) Planimetría general de los conjuntos habitacionales</t>
  </si>
  <si>
    <t>3)Modelaciones 3D.</t>
  </si>
  <si>
    <t>1) Reseña del Diseño General de Conjunto,, Anexo N° 3, con detalle de cuadro de superficies y cesiones.</t>
  </si>
  <si>
    <t>1) Reseña del Diseño General de Conjunto, , Anexo N° 3, con detalle de cuadro de superficies y cesiones.</t>
  </si>
  <si>
    <t>1) Reseña de la solución de las viviendas, Anexo N° 4.</t>
  </si>
  <si>
    <t xml:space="preserve">2) Planimetría general del conjunto, con cuadro de superfcies </t>
  </si>
  <si>
    <t>3) Plantas de arquitectura unidades habitacionales.</t>
  </si>
  <si>
    <t>1) Planta general de los conjuntos habitacionales, donde se visualicen todas las manzanas.</t>
  </si>
  <si>
    <t xml:space="preserve">2) Una planta de arquitectura, por nivel,  de cada tipologia de edificio, debidamente acotada y amoblada. </t>
  </si>
  <si>
    <t>1) Una planta de arquitectura, por nivel,  de cada tipologia de edificio, debidamente acotada y amoblada. Con cuadro de superficies.</t>
  </si>
  <si>
    <t>Se evaluará por aplicación de la norma.</t>
  </si>
  <si>
    <t>Cumplen parcialmente y los ajustes requeridos no afectan sustancialmente al diseño del proyecto para ser ingresado a banco de proyectos y obtención de CPI.</t>
  </si>
  <si>
    <t xml:space="preserve">1) Una planta de arquitectura, por nivel,  de cada tipologia de edificio, debidamente acotada y amoblada. Con rotulación de las terminaciones propuestas. </t>
  </si>
  <si>
    <t>3) Informe de revisor de cumplimiento de normas urbanísticas, de acuerdo al acápite Contenido de la Propuesta.</t>
  </si>
  <si>
    <t>4) Memoria Areas verdes, de acuerdo al acápite Contenido de la Propuesta.</t>
  </si>
  <si>
    <t xml:space="preserve">EVALUACION PUNTAJES </t>
  </si>
  <si>
    <t xml:space="preserve">PUNTAJE ASIGNADO </t>
  </si>
  <si>
    <t>EP XXX</t>
  </si>
  <si>
    <t xml:space="preserve">PUNTAJE PROPUESTA </t>
  </si>
  <si>
    <t xml:space="preserve">Orienta sus áreas comunes hacia el área mas dinamica del sector y hacia el interior del conjunto, generando zonas mas abiertas y otras mas propias del conjunto: </t>
  </si>
  <si>
    <t xml:space="preserve">La propuesta reconoce su entorno inmediato integrando en su diseño la apertura visual de sus áreas comunes hacia él   y su cercania con el mar. </t>
  </si>
  <si>
    <t xml:space="preserve">MINIMO EXIGIDO </t>
  </si>
  <si>
    <t xml:space="preserve">EP con Convenio Regional de Asistencia Técnica (CRAT) vigente suscrito en la SEREMI de Vivienda y Urbanismo de la Región del Biobío, o en proceso de suscripcion de Convenio, el cual debera estar finalizado al momento del ingreso de la propuesta  SERVIU.
</t>
  </si>
  <si>
    <t xml:space="preserve">la propuesta cumple con la cabida minima requerida </t>
  </si>
  <si>
    <t>no cumple cabida</t>
  </si>
  <si>
    <t>EP en 2° categoría que opere en la región del Biobío y con sede en la provincia de Concepción</t>
  </si>
  <si>
    <t>Si bien aumenta la cabida el trabajo espacial del conjunto no lo hace percibir como sobrepoblado. Imágenes del conjunto y analisis de cabida.</t>
  </si>
  <si>
    <t>Analisis de cabida e imágenes del conjunto.</t>
  </si>
  <si>
    <t>Cumple con lo requerido en los lineamientos de Diseño del o los conjuntos habitacionales</t>
  </si>
  <si>
    <t xml:space="preserve">El diseño y zonificación del espacio común de la propuesta considera su relación con el entorno urbano inmediato, considerando en su propuesta relaciones armónicas entre áreas verdes, equipamientos y vialidades existentes.  </t>
  </si>
  <si>
    <t>2) EXPERIENCIA EMPRESA CONSTRUCTORA</t>
  </si>
  <si>
    <t>EXPERIENCIA EMPRESA CONSTRUCTORA</t>
  </si>
  <si>
    <t xml:space="preserve"> La Empresa Constructora presentada deberá acreditar estar inscrita y vigente, al menos en alguno de los registros que se indican a continuación: 
a) Registro Nacional de Contratistas D.S. N°127 (V. y U.) del 1977, en Grupo 1, A-1, 1° categoría, debiendo acreditarlo con su Certificado RENAC Vigente (emitido por la Seremi),     
y/o
b) Registro Nacional de Constructores de Viviendas Sociales, Modalidad Privada, D.S. 63° (V. y U.) del 1997, 1° Categoría, debiendo acreditar su capacidad económica con los antecedentes requeridos en Ord. N°1701 (V. y U.) del 30.09.2025, numeral III, letra b) </t>
  </si>
  <si>
    <t>MINIMO REQUERIDO</t>
  </si>
  <si>
    <t>Copia registro MINVU y certificado de Vigencia en el RENAC</t>
  </si>
  <si>
    <t>EC con proyectos 2 CNT en altura sobre 100 unidades habitacionales construidos o construcción  a partir del año 2018</t>
  </si>
  <si>
    <t>CALIFICACIÓN EXPERIENCIA E.C.</t>
  </si>
  <si>
    <t>CALIFICACIÓN EXPERIENCIA E.P.</t>
  </si>
  <si>
    <t>3) Declaración jurada simple de listado de proyectos atendidos o en atención, con identificacion de la tipologia de edificación , Anexo N° 3. con calificació definitva o condicionada en los últimos 8 años.</t>
  </si>
  <si>
    <r>
      <t>2</t>
    </r>
    <r>
      <rPr>
        <sz val="10"/>
        <rFont val="Times New Roman"/>
        <family val="1"/>
      </rPr>
      <t xml:space="preserve">      </t>
    </r>
    <r>
      <rPr>
        <sz val="10"/>
        <rFont val="Century Gothic"/>
        <family val="2"/>
      </rPr>
      <t xml:space="preserve">Tipologías     </t>
    </r>
  </si>
  <si>
    <t xml:space="preserve">EP en 3° categoría de otra región </t>
  </si>
  <si>
    <t>Las Entidades Patrocinantes que hayan presentado y calificado en forma definitiva proyectos habitacionales CNT.</t>
  </si>
  <si>
    <t>Con 2 megaproyecto y    2 CNT en altura   sobre 100 , calificados  en forma defintiva o condicionada en los últimos 8 años.</t>
  </si>
  <si>
    <t>Con 1 megaproyecto y    1 CNT en altura   sobre 100 , calificados  en forma defintiva o condicionada en los últimos 8 años.</t>
  </si>
  <si>
    <t>Con  2 CNT en altura   sobre 100 , calificados en forma defintiva o condicionada en los últimos 8 años.</t>
  </si>
  <si>
    <t xml:space="preserve">3) PROPUESTA IMAGEN DEL BARRIO </t>
  </si>
  <si>
    <t xml:space="preserve">4) DESARROLLO DE LA UNIDADES HABITACIONALES </t>
  </si>
  <si>
    <t>Empresa Constructora que se vincula a la ejeucción del proyecto  tiene  primera categoría, en cualquiera de los 2 registros.</t>
  </si>
  <si>
    <t xml:space="preserve">Empresa Constructora que se vincula a la ejeucción del proyecto  tiene  segunda categoría, en cualquiera de los 2 registros </t>
  </si>
  <si>
    <t>Con Megaproyectos o CNTs sobre 100 unidades habitacionales en altura,  construidos o en construcción  a partir del año 2018</t>
  </si>
  <si>
    <t>EC con 2 Megaproyectos en altura   construidos o construcción   a partir del año 2018</t>
  </si>
  <si>
    <t>permiso de edificacion o recepción definitiva DOM + contrato de construcción</t>
  </si>
  <si>
    <t>la propuesta aumenta en un 10%</t>
  </si>
  <si>
    <t xml:space="preserve"> Planimetría General de los conjuntos habitacionales. Con detalle de cuadro de superficies y cesiones.  Modelaciones 3D.</t>
  </si>
  <si>
    <t>Reseña del Diseño General de Conjunto, Anexo N° 3.</t>
  </si>
  <si>
    <t xml:space="preserve">Propone 2 o más tipologías de departamentos para el proyecto habitacional, en respuesta a factores como ubicación respecto de su entorno y asoleamiento; no se incluye en esta evaluación la tipología de departamento habilitado para personas con movilidad reducida. </t>
  </si>
  <si>
    <t xml:space="preserve">PROPUESTA TECNICA                                                                                            </t>
  </si>
  <si>
    <t>Con 3 megaproyecto , calificados  en forma defintiva o condicionada en los últimos 8 años.</t>
  </si>
  <si>
    <t>Con 3 Megaproyectos en altura  y 3 CNTs en altura , sobre 100 unidades habitacionales,  construidos o en construcción  a partir del año 2018</t>
  </si>
  <si>
    <t>EC con 2  Megaproyectos en altura y 2 CNT  en altura sobre 100 unidades, construidos o construcción  a partir del año 2018</t>
  </si>
  <si>
    <t xml:space="preserve">La ejecución del nuevo proyecto potencia al actual barrio, entregando diversidad volumétrica en la  imagen habitacional, promoviendo una imagen e identidad a escala de barrio y  otorgando fachadas diversas. </t>
  </si>
  <si>
    <t>propone una mixtura  de tipologias o de agrupamiento, logrando una relacion armonica, conformando sentido de barrio</t>
  </si>
  <si>
    <t xml:space="preserve">Propone 2 tipologías de edificios </t>
  </si>
  <si>
    <t xml:space="preserve">Propone 1 tipologías de edificios  </t>
  </si>
  <si>
    <t>La propuesta debe enmarcarse en la cabida minima requerida de al menos 240 departamentos</t>
  </si>
  <si>
    <t>El Diseño aporta a la configuración de las vias estructurantes que lo rodean, mediante la orientacion de los accesos al nuevo conjunto, trabajo de fachada, de areas verdes y areas de descanso o espera.</t>
  </si>
  <si>
    <t xml:space="preserve">Cumple con lo indicado en ( A ) y en ( B ) </t>
  </si>
  <si>
    <t>( A ) Genera una propuestas urbanas que potencian los requerimientos indicados y  establecidos en las bases técnicas</t>
  </si>
  <si>
    <t>( B ) La propuesta potencia la seguridad en su relación del conjunto con las vias estructurantes al transitar mediante control visual, iluminación etc.</t>
  </si>
  <si>
    <t>La propuesta potencia el uso de los espacios comunes mediante la incoporación de zonas multiuso y baja mantención,.</t>
  </si>
  <si>
    <t>( A ) Aporta diversidas arquitectonica a las areas comunes y acondicionamiento climatico de las areas verdes y plantaciones, potenciando su uso.</t>
  </si>
  <si>
    <t xml:space="preserve">( B ) La Sala multiuso  permite un programa flexibe  y cumple con los linemaientos de los TDR </t>
  </si>
  <si>
    <t xml:space="preserve">Cumple </t>
  </si>
  <si>
    <t xml:space="preserve">Convenio Regional de Asistencia Técnica. 
Certificado de vigencia CRAT,Anexo N° 2 declaración jurada simple  de capcidad de atención de familias disponilbles.
</t>
  </si>
  <si>
    <t>Puntaje calificación EP mínimo 70 puntos, en la región del Biobío u otra Región.</t>
  </si>
  <si>
    <t xml:space="preserve">Puntaje entre 75 -80 puntos </t>
  </si>
  <si>
    <t xml:space="preserve">Puntaje entre 81 -85 puntos </t>
  </si>
  <si>
    <t xml:space="preserve">Puntaje entre 86 -90 puntos </t>
  </si>
  <si>
    <t xml:space="preserve">Puntaje entre 91 -95 puntos </t>
  </si>
  <si>
    <t xml:space="preserve">Puntaje entre 96 - 100 puntos </t>
  </si>
  <si>
    <t>Planimetria y Modelaciones virtuales</t>
  </si>
  <si>
    <t>No cumple con el minimo establecido por DS 49</t>
  </si>
  <si>
    <t>Cumple lo minimo establecido por DS 49</t>
  </si>
  <si>
    <t xml:space="preserve">terminaciones  deptos y areas comunes  de acuerdo a lo establecido en TDR. </t>
  </si>
  <si>
    <t>No cumple con A ni con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</si>
</sst>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[Red]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4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4"/>
      <color rgb="FF00B0F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6"/>
      <name val="Century Gothic"/>
      <family val="2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FF0000"/>
      <name val="Century Gothic"/>
      <family val="2"/>
    </font>
    <font>
      <sz val="10"/>
      <name val="Century Gothic"/>
      <family val="2"/>
    </font>
    <font>
      <sz val="11"/>
      <color rgb="FF00B050"/>
      <name val="Calibri"/>
      <family val="2"/>
      <scheme val="minor"/>
    </font>
    <font>
      <b/>
      <sz val="11"/>
      <name val="Century Gothic"/>
      <family val="2"/>
    </font>
    <font>
      <b/>
      <sz val="10"/>
      <name val="Century Gothic"/>
      <family val="2"/>
    </font>
    <font>
      <b/>
      <sz val="14"/>
      <name val="Century Gothic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164" fontId="3" fillId="3" borderId="26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justify" vertical="center" wrapText="1"/>
    </xf>
    <xf numFmtId="9" fontId="4" fillId="3" borderId="15" xfId="0" applyNumberFormat="1" applyFont="1" applyFill="1" applyBorder="1" applyAlignment="1">
      <alignment horizontal="right" vertical="center" wrapText="1"/>
    </xf>
    <xf numFmtId="164" fontId="4" fillId="3" borderId="29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justify" vertical="center" wrapText="1"/>
    </xf>
    <xf numFmtId="9" fontId="3" fillId="3" borderId="5" xfId="0" applyNumberFormat="1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right" vertical="center" wrapText="1"/>
    </xf>
    <xf numFmtId="9" fontId="2" fillId="3" borderId="24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1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11" fillId="4" borderId="0" xfId="0" applyFont="1" applyFill="1"/>
    <xf numFmtId="0" fontId="11" fillId="2" borderId="5" xfId="0" applyFont="1" applyFill="1" applyBorder="1"/>
    <xf numFmtId="164" fontId="5" fillId="2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/>
    <xf numFmtId="0" fontId="12" fillId="0" borderId="14" xfId="0" applyFont="1" applyBorder="1"/>
    <xf numFmtId="164" fontId="14" fillId="0" borderId="1" xfId="0" applyNumberFormat="1" applyFont="1" applyBorder="1" applyAlignment="1">
      <alignment horizontal="center"/>
    </xf>
    <xf numFmtId="164" fontId="2" fillId="2" borderId="30" xfId="0" applyNumberFormat="1" applyFont="1" applyFill="1" applyBorder="1" applyAlignment="1">
      <alignment horizontal="center" vertical="center" wrapText="1"/>
    </xf>
    <xf numFmtId="164" fontId="18" fillId="3" borderId="27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justify" vertical="center" wrapText="1"/>
    </xf>
    <xf numFmtId="0" fontId="16" fillId="0" borderId="0" xfId="0" applyFont="1"/>
    <xf numFmtId="0" fontId="19" fillId="0" borderId="5" xfId="0" applyFont="1" applyBorder="1" applyAlignment="1">
      <alignment horizontal="center" vertical="center" wrapText="1"/>
    </xf>
    <xf numFmtId="0" fontId="20" fillId="0" borderId="0" xfId="0" applyFont="1"/>
    <xf numFmtId="0" fontId="10" fillId="3" borderId="11" xfId="0" applyFont="1" applyFill="1" applyBorder="1" applyAlignment="1">
      <alignment horizontal="center"/>
    </xf>
    <xf numFmtId="0" fontId="19" fillId="0" borderId="5" xfId="0" applyFont="1" applyBorder="1" applyAlignment="1">
      <alignment horizontal="left" vertical="center" wrapText="1"/>
    </xf>
    <xf numFmtId="0" fontId="21" fillId="0" borderId="18" xfId="0" applyFont="1" applyBorder="1" applyAlignment="1">
      <alignment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19" fillId="0" borderId="24" xfId="0" applyFont="1" applyBorder="1" applyAlignment="1">
      <alignment horizontal="justify" vertical="center" wrapText="1"/>
    </xf>
    <xf numFmtId="0" fontId="12" fillId="0" borderId="24" xfId="0" applyFont="1" applyBorder="1"/>
    <xf numFmtId="0" fontId="22" fillId="0" borderId="8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2" fillId="3" borderId="8" xfId="0" applyFont="1" applyFill="1" applyBorder="1" applyAlignment="1">
      <alignment vertical="center" wrapText="1"/>
    </xf>
    <xf numFmtId="0" fontId="22" fillId="4" borderId="21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justify" vertical="center" wrapText="1"/>
    </xf>
    <xf numFmtId="0" fontId="24" fillId="0" borderId="16" xfId="0" applyFont="1" applyBorder="1" applyAlignment="1">
      <alignment vertical="center" wrapText="1"/>
    </xf>
    <xf numFmtId="0" fontId="19" fillId="0" borderId="36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20" xfId="0" applyFont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left" vertical="center" wrapText="1"/>
    </xf>
    <xf numFmtId="0" fontId="24" fillId="0" borderId="0" xfId="0" applyFont="1"/>
    <xf numFmtId="0" fontId="27" fillId="0" borderId="0" xfId="0" applyFont="1"/>
    <xf numFmtId="0" fontId="26" fillId="0" borderId="0" xfId="0" applyFont="1"/>
    <xf numFmtId="0" fontId="19" fillId="0" borderId="45" xfId="0" applyFont="1" applyBorder="1" applyAlignment="1">
      <alignment horizontal="justify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22" fillId="3" borderId="21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justify" vertical="center" wrapText="1"/>
    </xf>
    <xf numFmtId="0" fontId="24" fillId="0" borderId="7" xfId="0" applyFont="1" applyBorder="1"/>
    <xf numFmtId="0" fontId="22" fillId="0" borderId="12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0" fillId="2" borderId="0" xfId="0" applyFill="1"/>
    <xf numFmtId="164" fontId="0" fillId="0" borderId="0" xfId="0" applyNumberFormat="1" applyAlignment="1">
      <alignment horizontal="center"/>
    </xf>
    <xf numFmtId="0" fontId="19" fillId="0" borderId="28" xfId="0" applyFont="1" applyBorder="1" applyAlignment="1">
      <alignment horizontal="justify" vertical="center" wrapText="1"/>
    </xf>
    <xf numFmtId="0" fontId="19" fillId="0" borderId="55" xfId="0" applyFont="1" applyBorder="1" applyAlignment="1">
      <alignment horizontal="justify" vertical="center" wrapText="1"/>
    </xf>
    <xf numFmtId="0" fontId="23" fillId="0" borderId="12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horizontal="justify" vertical="top" wrapText="1"/>
    </xf>
    <xf numFmtId="0" fontId="19" fillId="0" borderId="24" xfId="0" applyFont="1" applyBorder="1" applyAlignment="1">
      <alignment horizontal="left" vertical="center" wrapText="1"/>
    </xf>
    <xf numFmtId="0" fontId="12" fillId="0" borderId="33" xfId="0" applyFont="1" applyBorder="1"/>
    <xf numFmtId="0" fontId="12" fillId="0" borderId="34" xfId="0" applyFont="1" applyBorder="1"/>
    <xf numFmtId="0" fontId="19" fillId="0" borderId="21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24" fillId="0" borderId="38" xfId="0" applyFont="1" applyBorder="1"/>
    <xf numFmtId="0" fontId="27" fillId="0" borderId="19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9" fillId="0" borderId="39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9" fillId="0" borderId="54" xfId="0" applyFont="1" applyBorder="1" applyAlignment="1">
      <alignment vertical="center" wrapText="1"/>
    </xf>
    <xf numFmtId="0" fontId="22" fillId="0" borderId="41" xfId="0" applyFont="1" applyBorder="1" applyAlignment="1">
      <alignment vertical="center" wrapText="1"/>
    </xf>
    <xf numFmtId="0" fontId="22" fillId="3" borderId="41" xfId="0" applyFont="1" applyFill="1" applyBorder="1" applyAlignment="1">
      <alignment vertical="center" wrapText="1"/>
    </xf>
    <xf numFmtId="0" fontId="22" fillId="4" borderId="44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9" fillId="3" borderId="40" xfId="0" applyFont="1" applyFill="1" applyBorder="1" applyAlignment="1">
      <alignment horizontal="center" vertical="center" textRotation="90" wrapText="1"/>
    </xf>
    <xf numFmtId="0" fontId="9" fillId="3" borderId="63" xfId="0" applyFont="1" applyFill="1" applyBorder="1" applyAlignment="1">
      <alignment horizontal="center" vertical="center" textRotation="90" wrapText="1"/>
    </xf>
    <xf numFmtId="0" fontId="9" fillId="3" borderId="55" xfId="0" applyFont="1" applyFill="1" applyBorder="1" applyAlignment="1">
      <alignment horizontal="center" vertical="center" textRotation="90" wrapText="1"/>
    </xf>
    <xf numFmtId="0" fontId="21" fillId="0" borderId="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21" fillId="0" borderId="43" xfId="0" applyFont="1" applyBorder="1" applyAlignment="1">
      <alignment vertical="center" wrapText="1"/>
    </xf>
    <xf numFmtId="0" fontId="9" fillId="3" borderId="31" xfId="0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horizontal="center" vertical="center" textRotation="90" wrapText="1"/>
    </xf>
    <xf numFmtId="0" fontId="9" fillId="3" borderId="9" xfId="0" applyFont="1" applyFill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21" fillId="0" borderId="32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43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0" fillId="3" borderId="31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21" fillId="0" borderId="6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9" fillId="3" borderId="18" xfId="0" applyFont="1" applyFill="1" applyBorder="1" applyAlignment="1">
      <alignment horizontal="center" vertical="center" textRotation="90" wrapText="1"/>
    </xf>
    <xf numFmtId="0" fontId="9" fillId="3" borderId="22" xfId="0" applyFont="1" applyFill="1" applyBorder="1" applyAlignment="1">
      <alignment horizontal="center" vertical="center" textRotation="90" wrapText="1"/>
    </xf>
    <xf numFmtId="9" fontId="9" fillId="3" borderId="11" xfId="0" applyNumberFormat="1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23" fillId="3" borderId="53" xfId="0" applyFont="1" applyFill="1" applyBorder="1" applyAlignment="1">
      <alignment horizontal="center" vertical="center" wrapText="1"/>
    </xf>
    <xf numFmtId="0" fontId="17" fillId="3" borderId="4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3" borderId="56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3" fillId="3" borderId="46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2" fontId="17" fillId="3" borderId="21" xfId="0" applyNumberFormat="1" applyFont="1" applyFill="1" applyBorder="1" applyAlignment="1">
      <alignment horizontal="center" vertical="center" wrapText="1"/>
    </xf>
    <xf numFmtId="2" fontId="17" fillId="3" borderId="7" xfId="0" applyNumberFormat="1" applyFont="1" applyFill="1" applyBorder="1" applyAlignment="1">
      <alignment horizontal="center" vertical="center" wrapText="1"/>
    </xf>
    <xf numFmtId="2" fontId="17" fillId="3" borderId="4" xfId="0" applyNumberFormat="1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3" borderId="57" xfId="0" applyFont="1" applyFill="1" applyBorder="1" applyAlignment="1">
      <alignment horizontal="center" vertical="center" wrapText="1"/>
    </xf>
    <xf numFmtId="0" fontId="23" fillId="3" borderId="6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9" fillId="2" borderId="49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9" fontId="10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C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27212</xdr:colOff>
      <xdr:row>106</xdr:row>
      <xdr:rowOff>0</xdr:rowOff>
    </xdr:from>
    <xdr:to>
      <xdr:col>4</xdr:col>
      <xdr:colOff>612319</xdr:colOff>
      <xdr:row>108</xdr:row>
      <xdr:rowOff>231323</xdr:rowOff>
    </xdr:to>
    <xdr:sp macro="" textlink="">
      <xdr:nvSpPr>
        <xdr:cNvPr id="2" name="Flecha curvada hacia la derech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212" y="1891394"/>
          <a:ext cx="585107" cy="2939143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27212</xdr:colOff>
      <xdr:row>106</xdr:row>
      <xdr:rowOff>0</xdr:rowOff>
    </xdr:from>
    <xdr:to>
      <xdr:col>4</xdr:col>
      <xdr:colOff>612319</xdr:colOff>
      <xdr:row>108</xdr:row>
      <xdr:rowOff>231323</xdr:rowOff>
    </xdr:to>
    <xdr:sp macro="" textlink="">
      <xdr:nvSpPr>
        <xdr:cNvPr id="3" name="Flecha curvada hacia la derech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7212" y="1993448"/>
          <a:ext cx="585107" cy="260985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M116"/>
  <sheetViews>
    <sheetView tabSelected="1" topLeftCell="A27" zoomScale="60" zoomScaleNormal="60" workbookViewId="0">
      <selection activeCell="H64" sqref="H64:H69"/>
    </sheetView>
  </sheetViews>
  <sheetFormatPr baseColWidth="10" defaultRowHeight="21" x14ac:dyDescent="0.35"/>
  <cols>
    <col min="4" max="4" width="18.28515625" style="14" customWidth="1"/>
    <col min="5" max="5" width="30.5703125" customWidth="1"/>
    <col min="6" max="6" width="41" customWidth="1"/>
    <col min="7" max="7" width="28.7109375" customWidth="1"/>
    <col min="8" max="8" width="19.28515625" style="13" bestFit="1" customWidth="1"/>
    <col min="9" max="9" width="38.140625" customWidth="1"/>
    <col min="10" max="10" width="26.85546875" style="12" customWidth="1"/>
    <col min="11" max="11" width="16.5703125" customWidth="1"/>
    <col min="12" max="12" width="18.140625" customWidth="1"/>
  </cols>
  <sheetData>
    <row r="1" spans="4:13" ht="31.5" x14ac:dyDescent="0.5">
      <c r="D1" s="164" t="s">
        <v>78</v>
      </c>
      <c r="E1" s="164"/>
      <c r="F1" s="164"/>
      <c r="G1" s="164"/>
      <c r="H1" s="164"/>
      <c r="I1" s="164"/>
      <c r="J1" s="164"/>
      <c r="K1" s="164"/>
      <c r="L1" s="164"/>
    </row>
    <row r="2" spans="4:13" ht="21.75" thickBot="1" x14ac:dyDescent="0.4"/>
    <row r="3" spans="4:13" ht="32.25" thickBot="1" x14ac:dyDescent="0.55000000000000004">
      <c r="E3" s="135" t="s">
        <v>119</v>
      </c>
      <c r="F3" s="136"/>
      <c r="G3" s="136"/>
      <c r="H3" s="136"/>
      <c r="I3" s="136"/>
      <c r="J3" s="137"/>
      <c r="L3" s="21">
        <f>G116</f>
        <v>100</v>
      </c>
    </row>
    <row r="4" spans="4:13" ht="21.75" thickBot="1" x14ac:dyDescent="0.4">
      <c r="E4" s="170"/>
      <c r="F4" s="170"/>
      <c r="G4" s="170"/>
      <c r="H4" s="170"/>
      <c r="I4" s="170"/>
    </row>
    <row r="5" spans="4:13" thickBot="1" x14ac:dyDescent="0.35">
      <c r="D5" s="15" t="s">
        <v>8</v>
      </c>
      <c r="E5" s="135" t="s">
        <v>56</v>
      </c>
      <c r="F5" s="136"/>
      <c r="G5" s="137"/>
      <c r="H5" s="173">
        <v>0.2</v>
      </c>
      <c r="I5" s="137"/>
      <c r="J5"/>
    </row>
    <row r="6" spans="4:13" ht="44.25" customHeight="1" thickBot="1" x14ac:dyDescent="0.3">
      <c r="D6" s="106" t="s">
        <v>16</v>
      </c>
      <c r="E6" s="47" t="s">
        <v>3</v>
      </c>
      <c r="F6" s="48" t="s">
        <v>4</v>
      </c>
      <c r="G6" s="48" t="s">
        <v>47</v>
      </c>
      <c r="H6" s="62" t="s">
        <v>48</v>
      </c>
      <c r="I6" s="48" t="s">
        <v>52</v>
      </c>
      <c r="J6" s="67" t="s">
        <v>79</v>
      </c>
      <c r="K6" s="68" t="s">
        <v>29</v>
      </c>
      <c r="L6" s="69" t="s">
        <v>30</v>
      </c>
    </row>
    <row r="7" spans="4:13" ht="24.75" customHeight="1" x14ac:dyDescent="0.25">
      <c r="D7" s="107"/>
      <c r="E7" s="118" t="s">
        <v>5</v>
      </c>
      <c r="F7" s="214" t="s">
        <v>6</v>
      </c>
      <c r="G7" s="214"/>
      <c r="H7" s="214"/>
      <c r="I7" s="215" t="s">
        <v>53</v>
      </c>
      <c r="J7" s="180">
        <v>10</v>
      </c>
      <c r="K7" s="165">
        <f>+J7+J22</f>
        <v>20</v>
      </c>
      <c r="L7" s="131">
        <f>K7</f>
        <v>20</v>
      </c>
    </row>
    <row r="8" spans="4:13" ht="109.5" customHeight="1" x14ac:dyDescent="0.25">
      <c r="D8" s="107"/>
      <c r="E8" s="118"/>
      <c r="F8" s="70" t="s">
        <v>85</v>
      </c>
      <c r="G8" s="103" t="s">
        <v>84</v>
      </c>
      <c r="H8" s="103"/>
      <c r="I8" s="215"/>
      <c r="J8" s="175"/>
      <c r="K8" s="165"/>
      <c r="L8" s="131"/>
    </row>
    <row r="9" spans="4:13" ht="67.5" customHeight="1" x14ac:dyDescent="0.25">
      <c r="D9" s="107"/>
      <c r="E9" s="118"/>
      <c r="F9" s="148" t="s">
        <v>46</v>
      </c>
      <c r="G9" s="138">
        <v>10</v>
      </c>
      <c r="H9" s="100">
        <v>5</v>
      </c>
      <c r="I9" s="215"/>
      <c r="J9" s="175"/>
      <c r="K9" s="165"/>
      <c r="L9" s="131"/>
      <c r="M9" s="63"/>
    </row>
    <row r="10" spans="4:13" ht="15" customHeight="1" x14ac:dyDescent="0.25">
      <c r="D10" s="107"/>
      <c r="E10" s="118"/>
      <c r="F10" s="148"/>
      <c r="G10" s="138"/>
      <c r="H10" s="100"/>
      <c r="I10" s="215"/>
      <c r="J10" s="175"/>
      <c r="K10" s="165"/>
      <c r="L10" s="131"/>
      <c r="M10" s="63"/>
    </row>
    <row r="11" spans="4:13" ht="33.950000000000003" customHeight="1" x14ac:dyDescent="0.25">
      <c r="D11" s="107"/>
      <c r="E11" s="118"/>
      <c r="F11" s="148" t="s">
        <v>88</v>
      </c>
      <c r="G11" s="138">
        <v>7</v>
      </c>
      <c r="H11" s="100"/>
      <c r="I11" s="215"/>
      <c r="J11" s="175"/>
      <c r="K11" s="165"/>
      <c r="L11" s="131"/>
      <c r="M11" s="63"/>
    </row>
    <row r="12" spans="4:13" ht="22.5" customHeight="1" x14ac:dyDescent="0.25">
      <c r="D12" s="107"/>
      <c r="E12" s="118"/>
      <c r="F12" s="148"/>
      <c r="G12" s="138"/>
      <c r="H12" s="100"/>
      <c r="I12" s="215"/>
      <c r="J12" s="175"/>
      <c r="K12" s="165"/>
      <c r="L12" s="131"/>
      <c r="M12" s="63"/>
    </row>
    <row r="13" spans="4:13" ht="30" customHeight="1" x14ac:dyDescent="0.25">
      <c r="D13" s="107"/>
      <c r="E13" s="118"/>
      <c r="F13" s="24" t="s">
        <v>103</v>
      </c>
      <c r="G13" s="26">
        <v>5</v>
      </c>
      <c r="H13" s="100"/>
      <c r="I13" s="216"/>
      <c r="J13" s="175"/>
      <c r="K13" s="165"/>
      <c r="L13" s="131"/>
      <c r="M13" s="63"/>
    </row>
    <row r="14" spans="4:13" ht="30" customHeight="1" x14ac:dyDescent="0.25">
      <c r="D14" s="107"/>
      <c r="E14" s="118"/>
      <c r="F14" s="207" t="s">
        <v>137</v>
      </c>
      <c r="G14" s="208" t="s">
        <v>84</v>
      </c>
      <c r="H14" s="209"/>
      <c r="I14" s="127" t="s">
        <v>136</v>
      </c>
      <c r="J14" s="175"/>
      <c r="K14" s="165"/>
      <c r="L14" s="131"/>
      <c r="M14" s="63"/>
    </row>
    <row r="15" spans="4:13" ht="30" customHeight="1" x14ac:dyDescent="0.25">
      <c r="D15" s="107"/>
      <c r="E15" s="118"/>
      <c r="F15" s="207"/>
      <c r="G15" s="167"/>
      <c r="H15" s="210"/>
      <c r="I15" s="128"/>
      <c r="J15" s="175"/>
      <c r="K15" s="165"/>
      <c r="L15" s="131"/>
      <c r="M15" s="63"/>
    </row>
    <row r="16" spans="4:13" ht="30" customHeight="1" x14ac:dyDescent="0.25">
      <c r="D16" s="107"/>
      <c r="E16" s="118"/>
      <c r="F16" s="87" t="s">
        <v>138</v>
      </c>
      <c r="G16" s="88">
        <v>2</v>
      </c>
      <c r="H16" s="101">
        <v>5</v>
      </c>
      <c r="I16" s="128"/>
      <c r="J16" s="175"/>
      <c r="K16" s="165"/>
      <c r="L16" s="131"/>
      <c r="M16" s="63"/>
    </row>
    <row r="17" spans="4:13" ht="30" customHeight="1" x14ac:dyDescent="0.25">
      <c r="D17" s="107"/>
      <c r="E17" s="118"/>
      <c r="F17" s="87" t="s">
        <v>139</v>
      </c>
      <c r="G17" s="88">
        <v>4</v>
      </c>
      <c r="H17" s="160"/>
      <c r="I17" s="128"/>
      <c r="J17" s="175"/>
      <c r="K17" s="165"/>
      <c r="L17" s="131"/>
      <c r="M17" s="63"/>
    </row>
    <row r="18" spans="4:13" ht="30" customHeight="1" x14ac:dyDescent="0.25">
      <c r="D18" s="107"/>
      <c r="E18" s="118"/>
      <c r="F18" s="87" t="s">
        <v>140</v>
      </c>
      <c r="G18" s="88">
        <v>6</v>
      </c>
      <c r="H18" s="160"/>
      <c r="I18" s="128"/>
      <c r="J18" s="175"/>
      <c r="K18" s="165"/>
      <c r="L18" s="131"/>
      <c r="M18" s="63"/>
    </row>
    <row r="19" spans="4:13" ht="30" customHeight="1" x14ac:dyDescent="0.25">
      <c r="D19" s="107"/>
      <c r="E19" s="118"/>
      <c r="F19" s="87" t="s">
        <v>141</v>
      </c>
      <c r="G19" s="88">
        <v>8</v>
      </c>
      <c r="H19" s="160"/>
      <c r="I19" s="128"/>
      <c r="J19" s="175"/>
      <c r="K19" s="165"/>
      <c r="L19" s="131"/>
      <c r="M19" s="63"/>
    </row>
    <row r="20" spans="4:13" ht="30" customHeight="1" x14ac:dyDescent="0.25">
      <c r="D20" s="107"/>
      <c r="E20" s="118"/>
      <c r="F20" s="87" t="s">
        <v>142</v>
      </c>
      <c r="G20" s="88">
        <v>10</v>
      </c>
      <c r="H20" s="160"/>
      <c r="I20" s="128"/>
      <c r="J20" s="175"/>
      <c r="K20" s="165"/>
      <c r="L20" s="131"/>
      <c r="M20" s="63"/>
    </row>
    <row r="21" spans="4:13" ht="30" customHeight="1" thickBot="1" x14ac:dyDescent="0.3">
      <c r="D21" s="107"/>
      <c r="E21" s="118"/>
      <c r="F21" s="89" t="s">
        <v>54</v>
      </c>
      <c r="G21" s="90">
        <v>0</v>
      </c>
      <c r="H21" s="177"/>
      <c r="I21" s="129"/>
      <c r="J21" s="176"/>
      <c r="K21" s="165"/>
      <c r="L21" s="131"/>
      <c r="M21" s="63"/>
    </row>
    <row r="22" spans="4:13" ht="23.25" customHeight="1" x14ac:dyDescent="0.25">
      <c r="D22" s="107"/>
      <c r="E22" s="118"/>
      <c r="F22" s="213" t="s">
        <v>7</v>
      </c>
      <c r="G22" s="213"/>
      <c r="H22" s="213"/>
      <c r="I22" s="211" t="s">
        <v>101</v>
      </c>
      <c r="J22" s="174">
        <v>10</v>
      </c>
      <c r="K22" s="165"/>
      <c r="L22" s="131"/>
    </row>
    <row r="23" spans="4:13" ht="23.25" customHeight="1" x14ac:dyDescent="0.25">
      <c r="D23" s="107"/>
      <c r="E23" s="118"/>
      <c r="F23" s="217" t="s">
        <v>104</v>
      </c>
      <c r="G23" s="220" t="s">
        <v>84</v>
      </c>
      <c r="H23" s="221"/>
      <c r="I23" s="211"/>
      <c r="J23" s="175"/>
      <c r="K23" s="165"/>
      <c r="L23" s="131"/>
    </row>
    <row r="24" spans="4:13" ht="23.25" customHeight="1" x14ac:dyDescent="0.25">
      <c r="D24" s="107"/>
      <c r="E24" s="118"/>
      <c r="F24" s="218"/>
      <c r="G24" s="222"/>
      <c r="H24" s="223"/>
      <c r="I24" s="211"/>
      <c r="J24" s="175"/>
      <c r="K24" s="165"/>
      <c r="L24" s="131"/>
    </row>
    <row r="25" spans="4:13" ht="4.5" customHeight="1" x14ac:dyDescent="0.25">
      <c r="D25" s="107"/>
      <c r="E25" s="118"/>
      <c r="F25" s="219"/>
      <c r="G25" s="224"/>
      <c r="H25" s="225"/>
      <c r="I25" s="211"/>
      <c r="J25" s="175"/>
      <c r="K25" s="165"/>
      <c r="L25" s="131"/>
    </row>
    <row r="26" spans="4:13" ht="40.5" x14ac:dyDescent="0.25">
      <c r="D26" s="107"/>
      <c r="E26" s="151"/>
      <c r="F26" s="65" t="s">
        <v>105</v>
      </c>
      <c r="G26" s="41">
        <v>10</v>
      </c>
      <c r="H26" s="167">
        <v>10</v>
      </c>
      <c r="I26" s="211"/>
      <c r="J26" s="175"/>
      <c r="K26" s="165"/>
      <c r="L26" s="131"/>
    </row>
    <row r="27" spans="4:13" ht="53.25" customHeight="1" x14ac:dyDescent="0.25">
      <c r="D27" s="107"/>
      <c r="E27" s="151"/>
      <c r="F27" s="65" t="s">
        <v>120</v>
      </c>
      <c r="G27" s="41">
        <v>8</v>
      </c>
      <c r="H27" s="167"/>
      <c r="I27" s="211"/>
      <c r="J27" s="175"/>
      <c r="K27" s="165"/>
      <c r="L27" s="131"/>
    </row>
    <row r="28" spans="4:13" ht="40.5" x14ac:dyDescent="0.25">
      <c r="D28" s="107"/>
      <c r="E28" s="151"/>
      <c r="F28" s="65" t="s">
        <v>106</v>
      </c>
      <c r="G28" s="26">
        <v>6</v>
      </c>
      <c r="H28" s="168"/>
      <c r="I28" s="211"/>
      <c r="J28" s="175"/>
      <c r="K28" s="165"/>
      <c r="L28" s="131"/>
    </row>
    <row r="29" spans="4:13" s="25" customFormat="1" ht="47.25" customHeight="1" thickBot="1" x14ac:dyDescent="0.3">
      <c r="D29" s="108"/>
      <c r="E29" s="152"/>
      <c r="F29" s="66" t="s">
        <v>107</v>
      </c>
      <c r="G29" s="42">
        <v>4</v>
      </c>
      <c r="H29" s="169"/>
      <c r="I29" s="212"/>
      <c r="J29" s="181"/>
      <c r="K29" s="166"/>
      <c r="L29" s="132"/>
    </row>
    <row r="30" spans="4:13" ht="21.75" thickBot="1" x14ac:dyDescent="0.4">
      <c r="E30" s="51"/>
      <c r="F30" s="51"/>
      <c r="G30" s="51"/>
      <c r="H30" s="52"/>
      <c r="I30" s="51"/>
      <c r="J30" s="53"/>
      <c r="K30" s="51"/>
      <c r="L30" s="51"/>
    </row>
    <row r="31" spans="4:13" ht="32.25" customHeight="1" thickBot="1" x14ac:dyDescent="0.35">
      <c r="D31" s="15" t="s">
        <v>8</v>
      </c>
      <c r="E31" s="193" t="s">
        <v>93</v>
      </c>
      <c r="F31" s="194"/>
      <c r="G31" s="195"/>
      <c r="H31" s="237">
        <v>0.2</v>
      </c>
      <c r="I31" s="195"/>
      <c r="J31" s="51"/>
      <c r="K31" s="51"/>
      <c r="L31" s="51"/>
    </row>
    <row r="32" spans="4:13" ht="36.75" customHeight="1" thickBot="1" x14ac:dyDescent="0.3">
      <c r="D32" s="106" t="s">
        <v>94</v>
      </c>
      <c r="E32" s="47" t="s">
        <v>3</v>
      </c>
      <c r="F32" s="34" t="s">
        <v>4</v>
      </c>
      <c r="G32" s="34" t="s">
        <v>47</v>
      </c>
      <c r="H32" s="35" t="s">
        <v>48</v>
      </c>
      <c r="I32" s="48" t="s">
        <v>52</v>
      </c>
      <c r="J32" s="49" t="s">
        <v>79</v>
      </c>
      <c r="K32" s="37" t="s">
        <v>29</v>
      </c>
      <c r="L32" s="38" t="s">
        <v>30</v>
      </c>
    </row>
    <row r="33" spans="4:12" ht="36.75" customHeight="1" thickBot="1" x14ac:dyDescent="0.3">
      <c r="D33" s="107"/>
      <c r="E33" s="153" t="s">
        <v>5</v>
      </c>
      <c r="F33" s="47" t="s">
        <v>6</v>
      </c>
      <c r="G33" s="59"/>
      <c r="H33" s="59"/>
      <c r="I33" s="59"/>
      <c r="J33" s="59"/>
      <c r="K33" s="154">
        <f>J34+J40</f>
        <v>20</v>
      </c>
      <c r="L33" s="130">
        <f>(K33*H31*100)/20</f>
        <v>20</v>
      </c>
    </row>
    <row r="34" spans="4:12" ht="268.5" customHeight="1" thickBot="1" x14ac:dyDescent="0.3">
      <c r="D34" s="107"/>
      <c r="E34" s="118"/>
      <c r="F34" s="44" t="s">
        <v>95</v>
      </c>
      <c r="G34" s="133" t="s">
        <v>84</v>
      </c>
      <c r="H34" s="134"/>
      <c r="I34" s="230" t="s">
        <v>97</v>
      </c>
      <c r="J34" s="227">
        <v>10</v>
      </c>
      <c r="K34" s="155"/>
      <c r="L34" s="131"/>
    </row>
    <row r="35" spans="4:12" ht="83.25" customHeight="1" x14ac:dyDescent="0.25">
      <c r="D35" s="107"/>
      <c r="E35" s="118"/>
      <c r="F35" s="111" t="s">
        <v>110</v>
      </c>
      <c r="G35" s="109">
        <v>10</v>
      </c>
      <c r="H35" s="226">
        <v>10</v>
      </c>
      <c r="I35" s="231"/>
      <c r="J35" s="228"/>
      <c r="K35" s="155"/>
      <c r="L35" s="131"/>
    </row>
    <row r="36" spans="4:12" ht="15.75" customHeight="1" thickBot="1" x14ac:dyDescent="0.3">
      <c r="D36" s="107"/>
      <c r="E36" s="118"/>
      <c r="F36" s="112"/>
      <c r="G36" s="110"/>
      <c r="H36" s="160"/>
      <c r="I36" s="231"/>
      <c r="J36" s="228"/>
      <c r="K36" s="155"/>
      <c r="L36" s="131"/>
    </row>
    <row r="37" spans="4:12" ht="36.75" customHeight="1" x14ac:dyDescent="0.25">
      <c r="D37" s="107"/>
      <c r="E37" s="118"/>
      <c r="F37" s="111" t="s">
        <v>111</v>
      </c>
      <c r="G37" s="113">
        <v>8</v>
      </c>
      <c r="H37" s="160"/>
      <c r="I37" s="231"/>
      <c r="J37" s="228"/>
      <c r="K37" s="155"/>
      <c r="L37" s="131"/>
    </row>
    <row r="38" spans="4:12" ht="57" customHeight="1" thickBot="1" x14ac:dyDescent="0.3">
      <c r="D38" s="107"/>
      <c r="E38" s="118"/>
      <c r="F38" s="112"/>
      <c r="G38" s="114"/>
      <c r="H38" s="161"/>
      <c r="I38" s="232"/>
      <c r="J38" s="229"/>
      <c r="K38" s="155"/>
      <c r="L38" s="131"/>
    </row>
    <row r="39" spans="4:12" ht="15.75" customHeight="1" thickBot="1" x14ac:dyDescent="0.3">
      <c r="D39" s="107"/>
      <c r="E39" s="151"/>
      <c r="F39" s="60" t="s">
        <v>7</v>
      </c>
      <c r="G39" s="61"/>
      <c r="H39" s="61"/>
      <c r="I39" s="61"/>
      <c r="J39" s="62"/>
      <c r="K39" s="155"/>
      <c r="L39" s="131"/>
    </row>
    <row r="40" spans="4:12" ht="76.5" customHeight="1" thickBot="1" x14ac:dyDescent="0.3">
      <c r="D40" s="107"/>
      <c r="E40" s="151"/>
      <c r="F40" s="46" t="s">
        <v>112</v>
      </c>
      <c r="G40" s="235" t="s">
        <v>96</v>
      </c>
      <c r="H40" s="236"/>
      <c r="I40" s="157" t="s">
        <v>114</v>
      </c>
      <c r="J40" s="233">
        <v>10</v>
      </c>
      <c r="K40" s="155"/>
      <c r="L40" s="131"/>
    </row>
    <row r="41" spans="4:12" ht="54" x14ac:dyDescent="0.25">
      <c r="D41" s="107"/>
      <c r="E41" s="151"/>
      <c r="F41" s="45" t="s">
        <v>121</v>
      </c>
      <c r="G41" s="41">
        <v>10</v>
      </c>
      <c r="H41" s="160">
        <v>10</v>
      </c>
      <c r="I41" s="158"/>
      <c r="J41" s="233"/>
      <c r="K41" s="155"/>
      <c r="L41" s="131"/>
    </row>
    <row r="42" spans="4:12" ht="54" x14ac:dyDescent="0.25">
      <c r="D42" s="107"/>
      <c r="E42" s="151"/>
      <c r="F42" s="43" t="s">
        <v>122</v>
      </c>
      <c r="G42" s="40">
        <v>8</v>
      </c>
      <c r="H42" s="160"/>
      <c r="I42" s="158"/>
      <c r="J42" s="233"/>
      <c r="K42" s="155"/>
      <c r="L42" s="131"/>
    </row>
    <row r="43" spans="4:12" ht="40.5" x14ac:dyDescent="0.25">
      <c r="D43" s="107"/>
      <c r="E43" s="151"/>
      <c r="F43" s="43" t="s">
        <v>113</v>
      </c>
      <c r="G43" s="40">
        <v>6</v>
      </c>
      <c r="H43" s="160"/>
      <c r="I43" s="158"/>
      <c r="J43" s="233"/>
      <c r="K43" s="155"/>
      <c r="L43" s="131"/>
    </row>
    <row r="44" spans="4:12" ht="47.25" customHeight="1" thickBot="1" x14ac:dyDescent="0.3">
      <c r="D44" s="108"/>
      <c r="E44" s="152"/>
      <c r="F44" s="54" t="s">
        <v>98</v>
      </c>
      <c r="G44" s="42">
        <v>4</v>
      </c>
      <c r="H44" s="161"/>
      <c r="I44" s="159"/>
      <c r="J44" s="234"/>
      <c r="K44" s="156"/>
      <c r="L44" s="132"/>
    </row>
    <row r="45" spans="4:12" ht="15" customHeight="1" x14ac:dyDescent="0.35">
      <c r="E45" s="51"/>
      <c r="F45" s="51"/>
      <c r="G45" s="51"/>
      <c r="H45" s="52"/>
      <c r="I45" s="51"/>
      <c r="J45" s="53"/>
      <c r="K45" s="51"/>
      <c r="L45" s="51"/>
    </row>
    <row r="46" spans="4:12" ht="15" customHeight="1" x14ac:dyDescent="0.35">
      <c r="E46" s="51"/>
      <c r="F46" s="51"/>
      <c r="G46" s="51"/>
      <c r="H46" s="52"/>
      <c r="I46" s="51"/>
      <c r="J46" s="53"/>
      <c r="K46" s="51"/>
      <c r="L46" s="51"/>
    </row>
    <row r="47" spans="4:12" ht="21.75" thickBot="1" x14ac:dyDescent="0.4">
      <c r="E47" s="51"/>
      <c r="F47" s="51"/>
      <c r="G47" s="51"/>
      <c r="H47" s="52"/>
      <c r="I47" s="51"/>
      <c r="J47" s="53"/>
      <c r="K47" s="51"/>
      <c r="L47" s="51"/>
    </row>
    <row r="48" spans="4:12" ht="63" customHeight="1" thickBot="1" x14ac:dyDescent="0.4">
      <c r="E48" s="139" t="s">
        <v>108</v>
      </c>
      <c r="F48" s="140"/>
      <c r="G48" s="141"/>
      <c r="H48" s="149" t="s">
        <v>55</v>
      </c>
      <c r="I48" s="150"/>
      <c r="J48"/>
    </row>
    <row r="49" spans="4:12" ht="61.5" customHeight="1" thickBot="1" x14ac:dyDescent="0.3">
      <c r="D49" s="83" t="s">
        <v>8</v>
      </c>
      <c r="E49" s="84" t="s">
        <v>3</v>
      </c>
      <c r="F49" s="84" t="s">
        <v>4</v>
      </c>
      <c r="G49" s="84" t="s">
        <v>47</v>
      </c>
      <c r="H49" s="84" t="s">
        <v>48</v>
      </c>
      <c r="I49" s="84" t="s">
        <v>52</v>
      </c>
      <c r="J49" s="49" t="s">
        <v>79</v>
      </c>
      <c r="K49" s="85" t="s">
        <v>25</v>
      </c>
      <c r="L49" s="86" t="s">
        <v>24</v>
      </c>
    </row>
    <row r="50" spans="4:12" ht="29.25" customHeight="1" x14ac:dyDescent="0.25">
      <c r="D50" s="171" t="s">
        <v>27</v>
      </c>
      <c r="E50" s="142" t="s">
        <v>49</v>
      </c>
      <c r="F50" s="117" t="s">
        <v>11</v>
      </c>
      <c r="G50" s="117"/>
      <c r="H50" s="144">
        <v>6</v>
      </c>
      <c r="I50" s="81"/>
      <c r="J50" s="145">
        <v>6</v>
      </c>
      <c r="K50" s="180">
        <f>J50+J55+J59+J64+J70+J75+J80</f>
        <v>50</v>
      </c>
      <c r="L50" s="182">
        <f>(K50*0.3*100)/50</f>
        <v>30</v>
      </c>
    </row>
    <row r="51" spans="4:12" ht="56.1" customHeight="1" x14ac:dyDescent="0.25">
      <c r="D51" s="172"/>
      <c r="E51" s="143"/>
      <c r="F51" s="148" t="s">
        <v>57</v>
      </c>
      <c r="G51" s="148"/>
      <c r="H51" s="100"/>
      <c r="I51" s="55" t="s">
        <v>59</v>
      </c>
      <c r="J51" s="146"/>
      <c r="K51" s="175"/>
      <c r="L51" s="131"/>
    </row>
    <row r="52" spans="4:12" ht="34.5" customHeight="1" x14ac:dyDescent="0.25">
      <c r="D52" s="172"/>
      <c r="E52" s="143"/>
      <c r="F52" s="29" t="s">
        <v>39</v>
      </c>
      <c r="G52" s="26">
        <v>6</v>
      </c>
      <c r="H52" s="100"/>
      <c r="I52" s="55" t="s">
        <v>60</v>
      </c>
      <c r="J52" s="146"/>
      <c r="K52" s="175"/>
      <c r="L52" s="131"/>
    </row>
    <row r="53" spans="4:12" ht="101.25" customHeight="1" x14ac:dyDescent="0.25">
      <c r="D53" s="172"/>
      <c r="E53" s="143"/>
      <c r="F53" s="29" t="s">
        <v>58</v>
      </c>
      <c r="G53" s="26">
        <v>3</v>
      </c>
      <c r="H53" s="100"/>
      <c r="I53" s="55" t="s">
        <v>76</v>
      </c>
      <c r="J53" s="146"/>
      <c r="K53" s="175"/>
      <c r="L53" s="131"/>
    </row>
    <row r="54" spans="4:12" ht="57" customHeight="1" x14ac:dyDescent="0.25">
      <c r="D54" s="172"/>
      <c r="E54" s="143"/>
      <c r="F54" s="24" t="s">
        <v>38</v>
      </c>
      <c r="G54" s="26">
        <v>0</v>
      </c>
      <c r="H54" s="100"/>
      <c r="I54" s="55" t="s">
        <v>77</v>
      </c>
      <c r="J54" s="146"/>
      <c r="K54" s="175"/>
      <c r="L54" s="131"/>
    </row>
    <row r="55" spans="4:12" ht="57" customHeight="1" x14ac:dyDescent="0.25">
      <c r="D55" s="93" t="s">
        <v>28</v>
      </c>
      <c r="E55" s="99" t="s">
        <v>51</v>
      </c>
      <c r="F55" s="104" t="s">
        <v>127</v>
      </c>
      <c r="G55" s="104"/>
      <c r="H55" s="101">
        <v>10</v>
      </c>
      <c r="I55" s="55"/>
      <c r="J55" s="174">
        <v>10</v>
      </c>
      <c r="K55" s="175"/>
      <c r="L55" s="131"/>
    </row>
    <row r="56" spans="4:12" ht="27" x14ac:dyDescent="0.25">
      <c r="D56" s="94"/>
      <c r="E56" s="99"/>
      <c r="F56" s="24" t="s">
        <v>86</v>
      </c>
      <c r="G56" s="26">
        <v>5</v>
      </c>
      <c r="H56" s="160"/>
      <c r="I56" s="55" t="s">
        <v>90</v>
      </c>
      <c r="J56" s="175"/>
      <c r="K56" s="175"/>
      <c r="L56" s="131"/>
    </row>
    <row r="57" spans="4:12" ht="35.25" customHeight="1" x14ac:dyDescent="0.25">
      <c r="D57" s="94"/>
      <c r="E57" s="99"/>
      <c r="F57" s="24" t="s">
        <v>115</v>
      </c>
      <c r="G57" s="26">
        <v>10</v>
      </c>
      <c r="H57" s="160"/>
      <c r="I57" s="55" t="s">
        <v>89</v>
      </c>
      <c r="J57" s="175"/>
      <c r="K57" s="175"/>
      <c r="L57" s="131"/>
    </row>
    <row r="58" spans="4:12" ht="24.75" customHeight="1" x14ac:dyDescent="0.25">
      <c r="D58" s="94"/>
      <c r="E58" s="99"/>
      <c r="F58" s="24" t="s">
        <v>87</v>
      </c>
      <c r="G58" s="26">
        <v>0</v>
      </c>
      <c r="H58" s="177"/>
      <c r="I58" s="55"/>
      <c r="J58" s="176"/>
      <c r="K58" s="175"/>
      <c r="L58" s="131"/>
    </row>
    <row r="59" spans="4:12" ht="52.5" customHeight="1" x14ac:dyDescent="0.25">
      <c r="D59" s="94"/>
      <c r="E59" s="99"/>
      <c r="F59" s="104" t="s">
        <v>123</v>
      </c>
      <c r="G59" s="104"/>
      <c r="H59" s="100">
        <v>6</v>
      </c>
      <c r="I59" s="55" t="s">
        <v>61</v>
      </c>
      <c r="J59" s="146">
        <v>6</v>
      </c>
      <c r="K59" s="175"/>
      <c r="L59" s="131"/>
    </row>
    <row r="60" spans="4:12" ht="52.5" customHeight="1" x14ac:dyDescent="0.25">
      <c r="D60" s="94"/>
      <c r="E60" s="99"/>
      <c r="F60" s="115" t="s">
        <v>124</v>
      </c>
      <c r="G60" s="116"/>
      <c r="H60" s="100"/>
      <c r="I60" s="82"/>
      <c r="J60" s="146"/>
      <c r="K60" s="175"/>
      <c r="L60" s="131"/>
    </row>
    <row r="61" spans="4:12" ht="40.5" customHeight="1" x14ac:dyDescent="0.25">
      <c r="D61" s="94"/>
      <c r="E61" s="99"/>
      <c r="F61" s="148" t="s">
        <v>125</v>
      </c>
      <c r="G61" s="138">
        <v>6</v>
      </c>
      <c r="H61" s="100"/>
      <c r="I61" s="183" t="s">
        <v>116</v>
      </c>
      <c r="J61" s="146"/>
      <c r="K61" s="175"/>
      <c r="L61" s="131"/>
    </row>
    <row r="62" spans="4:12" ht="15" x14ac:dyDescent="0.25">
      <c r="D62" s="94"/>
      <c r="E62" s="99"/>
      <c r="F62" s="148"/>
      <c r="G62" s="138"/>
      <c r="H62" s="100"/>
      <c r="I62" s="184"/>
      <c r="J62" s="147"/>
      <c r="K62" s="175"/>
      <c r="L62" s="131"/>
    </row>
    <row r="63" spans="4:12" ht="25.5" customHeight="1" x14ac:dyDescent="0.25">
      <c r="D63" s="94"/>
      <c r="E63" s="99"/>
      <c r="F63" s="29" t="s">
        <v>126</v>
      </c>
      <c r="G63" s="26">
        <v>3</v>
      </c>
      <c r="H63" s="100"/>
      <c r="I63" s="184"/>
      <c r="J63" s="147"/>
      <c r="K63" s="175"/>
      <c r="L63" s="131"/>
    </row>
    <row r="64" spans="4:12" ht="58.5" customHeight="1" x14ac:dyDescent="0.25">
      <c r="D64" s="94"/>
      <c r="E64" s="105" t="s">
        <v>31</v>
      </c>
      <c r="F64" s="104" t="s">
        <v>92</v>
      </c>
      <c r="G64" s="104"/>
      <c r="H64" s="100">
        <v>10</v>
      </c>
      <c r="I64" s="183" t="s">
        <v>117</v>
      </c>
      <c r="J64" s="146">
        <v>10</v>
      </c>
      <c r="K64" s="175"/>
      <c r="L64" s="131"/>
    </row>
    <row r="65" spans="4:12" ht="63.75" customHeight="1" x14ac:dyDescent="0.25">
      <c r="D65" s="94"/>
      <c r="E65" s="105"/>
      <c r="F65" s="178" t="s">
        <v>128</v>
      </c>
      <c r="G65" s="179"/>
      <c r="H65" s="100"/>
      <c r="I65" s="185"/>
      <c r="J65" s="146"/>
      <c r="K65" s="175"/>
      <c r="L65" s="131"/>
    </row>
    <row r="66" spans="4:12" ht="54.75" customHeight="1" x14ac:dyDescent="0.25">
      <c r="D66" s="94"/>
      <c r="E66" s="105"/>
      <c r="F66" s="29" t="s">
        <v>130</v>
      </c>
      <c r="G66" s="26">
        <v>5</v>
      </c>
      <c r="H66" s="100"/>
      <c r="I66" s="127" t="s">
        <v>62</v>
      </c>
      <c r="J66" s="146"/>
      <c r="K66" s="175"/>
      <c r="L66" s="131"/>
    </row>
    <row r="67" spans="4:12" ht="54" x14ac:dyDescent="0.25">
      <c r="D67" s="94"/>
      <c r="E67" s="105"/>
      <c r="F67" s="29" t="s">
        <v>131</v>
      </c>
      <c r="G67" s="26">
        <v>5</v>
      </c>
      <c r="H67" s="100"/>
      <c r="I67" s="128"/>
      <c r="J67" s="146"/>
      <c r="K67" s="175"/>
      <c r="L67" s="131"/>
    </row>
    <row r="68" spans="4:12" ht="15" x14ac:dyDescent="0.25">
      <c r="D68" s="94"/>
      <c r="E68" s="105"/>
      <c r="F68" s="29" t="s">
        <v>129</v>
      </c>
      <c r="G68" s="26">
        <v>10</v>
      </c>
      <c r="H68" s="100"/>
      <c r="I68" s="128"/>
      <c r="J68" s="146"/>
      <c r="K68" s="175"/>
      <c r="L68" s="131"/>
    </row>
    <row r="69" spans="4:12" ht="27.75" customHeight="1" x14ac:dyDescent="0.25">
      <c r="D69" s="94"/>
      <c r="E69" s="105"/>
      <c r="F69" s="29" t="s">
        <v>147</v>
      </c>
      <c r="G69" s="26">
        <v>0</v>
      </c>
      <c r="H69" s="100"/>
      <c r="I69" s="129"/>
      <c r="J69" s="146"/>
      <c r="K69" s="175"/>
      <c r="L69" s="131"/>
    </row>
    <row r="70" spans="4:12" ht="54.75" customHeight="1" x14ac:dyDescent="0.25">
      <c r="D70" s="94"/>
      <c r="E70" s="105" t="s">
        <v>34</v>
      </c>
      <c r="F70" s="104" t="s">
        <v>83</v>
      </c>
      <c r="G70" s="104"/>
      <c r="H70" s="100">
        <v>6</v>
      </c>
      <c r="I70" s="55" t="s">
        <v>65</v>
      </c>
      <c r="J70" s="146">
        <v>6</v>
      </c>
      <c r="K70" s="175"/>
      <c r="L70" s="131"/>
    </row>
    <row r="71" spans="4:12" ht="67.5" customHeight="1" x14ac:dyDescent="0.25">
      <c r="D71" s="94"/>
      <c r="E71" s="105"/>
      <c r="F71" s="104" t="s">
        <v>82</v>
      </c>
      <c r="G71" s="104"/>
      <c r="H71" s="100"/>
      <c r="I71" s="55" t="s">
        <v>63</v>
      </c>
      <c r="J71" s="146"/>
      <c r="K71" s="175"/>
      <c r="L71" s="131"/>
    </row>
    <row r="72" spans="4:12" ht="15" x14ac:dyDescent="0.25">
      <c r="D72" s="94"/>
      <c r="E72" s="105"/>
      <c r="F72" s="24" t="s">
        <v>32</v>
      </c>
      <c r="G72" s="26">
        <v>6</v>
      </c>
      <c r="H72" s="100"/>
      <c r="I72" s="183" t="s">
        <v>64</v>
      </c>
      <c r="J72" s="146"/>
      <c r="K72" s="175"/>
      <c r="L72" s="131"/>
    </row>
    <row r="73" spans="4:12" ht="54" x14ac:dyDescent="0.25">
      <c r="D73" s="94"/>
      <c r="E73" s="105"/>
      <c r="F73" s="29" t="s">
        <v>50</v>
      </c>
      <c r="G73" s="26">
        <v>4</v>
      </c>
      <c r="H73" s="100"/>
      <c r="I73" s="184"/>
      <c r="J73" s="146"/>
      <c r="K73" s="175"/>
      <c r="L73" s="131"/>
    </row>
    <row r="74" spans="4:12" ht="15.75" customHeight="1" x14ac:dyDescent="0.25">
      <c r="D74" s="94"/>
      <c r="E74" s="105"/>
      <c r="F74" s="24" t="s">
        <v>33</v>
      </c>
      <c r="G74" s="26">
        <v>0</v>
      </c>
      <c r="H74" s="100"/>
      <c r="I74" s="185"/>
      <c r="J74" s="146"/>
      <c r="K74" s="175"/>
      <c r="L74" s="131"/>
    </row>
    <row r="75" spans="4:12" ht="57.75" customHeight="1" x14ac:dyDescent="0.25">
      <c r="D75" s="94"/>
      <c r="E75" s="105" t="s">
        <v>37</v>
      </c>
      <c r="F75" s="104" t="s">
        <v>12</v>
      </c>
      <c r="G75" s="104"/>
      <c r="H75" s="100">
        <v>6</v>
      </c>
      <c r="I75" s="55" t="s">
        <v>66</v>
      </c>
      <c r="J75" s="146">
        <v>6</v>
      </c>
      <c r="K75" s="175"/>
      <c r="L75" s="131"/>
    </row>
    <row r="76" spans="4:12" ht="57" customHeight="1" x14ac:dyDescent="0.25">
      <c r="D76" s="94"/>
      <c r="E76" s="105"/>
      <c r="F76" s="104" t="s">
        <v>13</v>
      </c>
      <c r="G76" s="104"/>
      <c r="H76" s="100"/>
      <c r="I76" s="55" t="s">
        <v>63</v>
      </c>
      <c r="J76" s="146"/>
      <c r="K76" s="175"/>
      <c r="L76" s="131"/>
    </row>
    <row r="77" spans="4:12" ht="54" customHeight="1" x14ac:dyDescent="0.25">
      <c r="D77" s="94"/>
      <c r="E77" s="105"/>
      <c r="F77" s="24" t="s">
        <v>36</v>
      </c>
      <c r="G77" s="26">
        <v>6</v>
      </c>
      <c r="H77" s="100"/>
      <c r="I77" s="127" t="s">
        <v>64</v>
      </c>
      <c r="J77" s="146"/>
      <c r="K77" s="175"/>
      <c r="L77" s="131"/>
    </row>
    <row r="78" spans="4:12" ht="54" customHeight="1" x14ac:dyDescent="0.25">
      <c r="D78" s="94"/>
      <c r="E78" s="105"/>
      <c r="F78" s="24" t="s">
        <v>35</v>
      </c>
      <c r="G78" s="26">
        <v>4</v>
      </c>
      <c r="H78" s="100"/>
      <c r="I78" s="128"/>
      <c r="J78" s="146"/>
      <c r="K78" s="175"/>
      <c r="L78" s="131"/>
    </row>
    <row r="79" spans="4:12" ht="15.75" customHeight="1" x14ac:dyDescent="0.25">
      <c r="D79" s="94"/>
      <c r="E79" s="105"/>
      <c r="F79" s="24" t="s">
        <v>45</v>
      </c>
      <c r="G79" s="26">
        <v>0</v>
      </c>
      <c r="H79" s="100"/>
      <c r="I79" s="129"/>
      <c r="J79" s="146"/>
      <c r="K79" s="175"/>
      <c r="L79" s="131"/>
    </row>
    <row r="80" spans="4:12" ht="33.75" customHeight="1" x14ac:dyDescent="0.25">
      <c r="D80" s="94"/>
      <c r="E80" s="96" t="s">
        <v>132</v>
      </c>
      <c r="F80" s="104" t="s">
        <v>91</v>
      </c>
      <c r="G80" s="104"/>
      <c r="H80" s="100">
        <v>6</v>
      </c>
      <c r="I80" s="100" t="s">
        <v>143</v>
      </c>
      <c r="J80" s="146">
        <v>6</v>
      </c>
      <c r="K80" s="175"/>
      <c r="L80" s="131"/>
    </row>
    <row r="81" spans="4:12" ht="54" x14ac:dyDescent="0.25">
      <c r="D81" s="94"/>
      <c r="E81" s="96"/>
      <c r="F81" s="29" t="s">
        <v>133</v>
      </c>
      <c r="G81" s="26">
        <v>3</v>
      </c>
      <c r="H81" s="100"/>
      <c r="I81" s="100"/>
      <c r="J81" s="146"/>
      <c r="K81" s="175"/>
      <c r="L81" s="131"/>
    </row>
    <row r="82" spans="4:12" ht="40.5" x14ac:dyDescent="0.25">
      <c r="D82" s="94"/>
      <c r="E82" s="97"/>
      <c r="F82" s="29" t="s">
        <v>134</v>
      </c>
      <c r="G82" s="26">
        <v>3</v>
      </c>
      <c r="H82" s="101"/>
      <c r="I82" s="101"/>
      <c r="J82" s="174"/>
      <c r="K82" s="175"/>
      <c r="L82" s="131"/>
    </row>
    <row r="83" spans="4:12" ht="15.75" thickBot="1" x14ac:dyDescent="0.3">
      <c r="D83" s="94"/>
      <c r="E83" s="97"/>
      <c r="F83" s="71" t="s">
        <v>129</v>
      </c>
      <c r="G83" s="40">
        <v>6</v>
      </c>
      <c r="H83" s="101"/>
      <c r="I83" s="101"/>
      <c r="J83" s="174"/>
      <c r="K83" s="175"/>
      <c r="L83" s="131"/>
    </row>
    <row r="84" spans="4:12" ht="23.25" customHeight="1" thickBot="1" x14ac:dyDescent="0.3">
      <c r="D84" s="95"/>
      <c r="E84" s="98"/>
      <c r="F84" s="71" t="s">
        <v>147</v>
      </c>
      <c r="G84" s="42">
        <v>0</v>
      </c>
      <c r="H84" s="102"/>
      <c r="I84" s="102"/>
      <c r="J84" s="202"/>
      <c r="K84" s="181"/>
      <c r="L84" s="132"/>
    </row>
    <row r="85" spans="4:12" ht="23.25" customHeight="1" x14ac:dyDescent="0.25">
      <c r="D85"/>
      <c r="H85"/>
      <c r="J85"/>
    </row>
    <row r="86" spans="4:12" ht="16.5" customHeight="1" x14ac:dyDescent="0.35">
      <c r="E86" s="51"/>
      <c r="F86" s="51"/>
      <c r="G86" s="51"/>
      <c r="H86" s="52"/>
      <c r="I86" s="51"/>
      <c r="J86" s="53"/>
      <c r="K86" s="51"/>
      <c r="L86" s="51"/>
    </row>
    <row r="87" spans="4:12" ht="16.5" customHeight="1" thickBot="1" x14ac:dyDescent="0.4">
      <c r="E87" s="51"/>
      <c r="F87" s="51"/>
      <c r="G87" s="51"/>
      <c r="H87" s="52"/>
      <c r="I87" s="51"/>
      <c r="J87" s="53"/>
      <c r="K87" s="51"/>
      <c r="L87" s="51"/>
    </row>
    <row r="88" spans="4:12" ht="23.25" customHeight="1" thickBot="1" x14ac:dyDescent="0.4">
      <c r="E88" s="193" t="s">
        <v>109</v>
      </c>
      <c r="F88" s="194"/>
      <c r="G88" s="194"/>
      <c r="H88" s="193" t="s">
        <v>55</v>
      </c>
      <c r="I88" s="195"/>
      <c r="J88" s="28"/>
      <c r="K88" s="193"/>
      <c r="L88" s="194"/>
    </row>
    <row r="89" spans="4:12" ht="39" customHeight="1" thickBot="1" x14ac:dyDescent="0.3">
      <c r="D89" s="15" t="s">
        <v>8</v>
      </c>
      <c r="E89" s="35" t="s">
        <v>17</v>
      </c>
      <c r="F89" s="35" t="s">
        <v>9</v>
      </c>
      <c r="G89" s="35" t="s">
        <v>18</v>
      </c>
      <c r="H89" s="35" t="s">
        <v>26</v>
      </c>
      <c r="I89" s="48" t="s">
        <v>52</v>
      </c>
      <c r="J89" s="36"/>
      <c r="K89" s="37" t="s">
        <v>25</v>
      </c>
      <c r="L89" s="56" t="s">
        <v>24</v>
      </c>
    </row>
    <row r="90" spans="4:12" ht="39" customHeight="1" x14ac:dyDescent="0.25">
      <c r="D90" s="106" t="s">
        <v>27</v>
      </c>
      <c r="E90" s="30" t="s">
        <v>10</v>
      </c>
      <c r="F90" s="186" t="s">
        <v>20</v>
      </c>
      <c r="G90" s="186"/>
      <c r="H90" s="144">
        <v>10</v>
      </c>
      <c r="I90" s="50" t="s">
        <v>67</v>
      </c>
      <c r="J90" s="196">
        <v>10</v>
      </c>
      <c r="K90" s="154">
        <f>+J90+J95+J99+J101</f>
        <v>35</v>
      </c>
      <c r="L90" s="199">
        <f>(K90*0.3*100)/35</f>
        <v>30</v>
      </c>
    </row>
    <row r="91" spans="4:12" ht="27" customHeight="1" x14ac:dyDescent="0.25">
      <c r="D91" s="107"/>
      <c r="E91" s="120" t="s">
        <v>19</v>
      </c>
      <c r="F91" s="148" t="s">
        <v>73</v>
      </c>
      <c r="G91" s="148"/>
      <c r="H91" s="100"/>
      <c r="I91" s="31" t="s">
        <v>68</v>
      </c>
      <c r="J91" s="197"/>
      <c r="K91" s="155"/>
      <c r="L91" s="200"/>
    </row>
    <row r="92" spans="4:12" ht="15" x14ac:dyDescent="0.25">
      <c r="D92" s="107"/>
      <c r="E92" s="120"/>
      <c r="F92" s="24" t="s">
        <v>40</v>
      </c>
      <c r="G92" s="19">
        <v>10</v>
      </c>
      <c r="H92" s="100"/>
      <c r="I92" s="31"/>
      <c r="J92" s="197"/>
      <c r="K92" s="155"/>
      <c r="L92" s="200"/>
    </row>
    <row r="93" spans="4:12" ht="54" x14ac:dyDescent="0.25">
      <c r="D93" s="107"/>
      <c r="E93" s="120"/>
      <c r="F93" s="29" t="s">
        <v>74</v>
      </c>
      <c r="G93" s="19">
        <v>5</v>
      </c>
      <c r="H93" s="100"/>
      <c r="I93" s="31" t="s">
        <v>69</v>
      </c>
      <c r="J93" s="197"/>
      <c r="K93" s="155"/>
      <c r="L93" s="200"/>
    </row>
    <row r="94" spans="4:12" ht="15.75" thickBot="1" x14ac:dyDescent="0.3">
      <c r="D94" s="108"/>
      <c r="E94" s="121"/>
      <c r="F94" s="57" t="s">
        <v>41</v>
      </c>
      <c r="G94" s="20">
        <v>0</v>
      </c>
      <c r="H94" s="101"/>
      <c r="I94" s="58"/>
      <c r="J94" s="198"/>
      <c r="K94" s="155"/>
      <c r="L94" s="200"/>
    </row>
    <row r="95" spans="4:12" ht="100.5" customHeight="1" thickBot="1" x14ac:dyDescent="0.3">
      <c r="D95" s="124" t="s">
        <v>28</v>
      </c>
      <c r="E95" s="122" t="s">
        <v>42</v>
      </c>
      <c r="F95" s="186" t="s">
        <v>118</v>
      </c>
      <c r="G95" s="91"/>
      <c r="H95" s="187">
        <v>5</v>
      </c>
      <c r="I95" s="74" t="s">
        <v>70</v>
      </c>
      <c r="J95" s="189">
        <v>5</v>
      </c>
      <c r="K95" s="155"/>
      <c r="L95" s="200"/>
    </row>
    <row r="96" spans="4:12" ht="40.5" x14ac:dyDescent="0.25">
      <c r="D96" s="125"/>
      <c r="E96" s="120"/>
      <c r="F96" s="24" t="s">
        <v>102</v>
      </c>
      <c r="G96" s="72">
        <v>5</v>
      </c>
      <c r="H96" s="188"/>
      <c r="I96" s="74" t="s">
        <v>71</v>
      </c>
      <c r="J96" s="190"/>
      <c r="K96" s="155"/>
      <c r="L96" s="200"/>
    </row>
    <row r="97" spans="4:12" ht="15" x14ac:dyDescent="0.25">
      <c r="D97" s="125"/>
      <c r="E97" s="121"/>
      <c r="F97" s="39" t="s">
        <v>43</v>
      </c>
      <c r="G97" s="73">
        <v>3</v>
      </c>
      <c r="H97" s="188"/>
      <c r="I97" s="75"/>
      <c r="J97" s="191"/>
      <c r="K97" s="155"/>
      <c r="L97" s="200"/>
    </row>
    <row r="98" spans="4:12" ht="15.75" thickBot="1" x14ac:dyDescent="0.3">
      <c r="D98" s="125"/>
      <c r="E98" s="121"/>
      <c r="F98" s="39" t="s">
        <v>54</v>
      </c>
      <c r="G98" s="73">
        <v>0</v>
      </c>
      <c r="H98" s="188"/>
      <c r="I98" s="75"/>
      <c r="J98" s="191"/>
      <c r="K98" s="155"/>
      <c r="L98" s="200"/>
    </row>
    <row r="99" spans="4:12" s="27" customFormat="1" ht="40.5" customHeight="1" x14ac:dyDescent="0.25">
      <c r="D99" s="107"/>
      <c r="E99" s="122" t="s">
        <v>21</v>
      </c>
      <c r="F99" s="117" t="s">
        <v>145</v>
      </c>
      <c r="G99" s="117"/>
      <c r="H99" s="77">
        <v>10</v>
      </c>
      <c r="I99" s="117" t="s">
        <v>72</v>
      </c>
      <c r="J99" s="162">
        <v>10</v>
      </c>
      <c r="K99" s="165"/>
      <c r="L99" s="200"/>
    </row>
    <row r="100" spans="4:12" s="27" customFormat="1" ht="50.1" customHeight="1" thickBot="1" x14ac:dyDescent="0.3">
      <c r="D100" s="107"/>
      <c r="E100" s="123"/>
      <c r="F100" s="192" t="s">
        <v>144</v>
      </c>
      <c r="G100" s="192"/>
      <c r="H100" s="78">
        <v>0</v>
      </c>
      <c r="I100" s="192"/>
      <c r="J100" s="163"/>
      <c r="K100" s="165"/>
      <c r="L100" s="200"/>
    </row>
    <row r="101" spans="4:12" ht="27" customHeight="1" x14ac:dyDescent="0.25">
      <c r="D101" s="125"/>
      <c r="E101" s="118" t="s">
        <v>22</v>
      </c>
      <c r="F101" s="91" t="s">
        <v>146</v>
      </c>
      <c r="G101" s="92"/>
      <c r="H101" s="203">
        <v>10</v>
      </c>
      <c r="I101" s="76"/>
      <c r="J101" s="205">
        <v>10</v>
      </c>
      <c r="K101" s="155"/>
      <c r="L101" s="200"/>
    </row>
    <row r="102" spans="4:12" ht="27" x14ac:dyDescent="0.25">
      <c r="D102" s="125"/>
      <c r="E102" s="118"/>
      <c r="F102" s="79" t="s">
        <v>135</v>
      </c>
      <c r="G102" s="19">
        <v>10</v>
      </c>
      <c r="H102" s="203"/>
      <c r="I102" s="31" t="s">
        <v>67</v>
      </c>
      <c r="J102" s="190"/>
      <c r="K102" s="155"/>
      <c r="L102" s="200"/>
    </row>
    <row r="103" spans="4:12" ht="68.25" thickBot="1" x14ac:dyDescent="0.3">
      <c r="D103" s="126"/>
      <c r="E103" s="119"/>
      <c r="F103" s="32" t="s">
        <v>54</v>
      </c>
      <c r="G103" s="33">
        <v>0</v>
      </c>
      <c r="H103" s="204"/>
      <c r="I103" s="80" t="s">
        <v>75</v>
      </c>
      <c r="J103" s="206"/>
      <c r="K103" s="156"/>
      <c r="L103" s="201"/>
    </row>
    <row r="106" spans="4:12" ht="23.25" x14ac:dyDescent="0.35">
      <c r="F106" s="16" t="s">
        <v>81</v>
      </c>
      <c r="H106"/>
    </row>
    <row r="107" spans="4:12" ht="21.75" thickBot="1" x14ac:dyDescent="0.4">
      <c r="H107" s="64"/>
    </row>
    <row r="108" spans="4:12" ht="21.75" thickBot="1" x14ac:dyDescent="0.4">
      <c r="F108" s="11" t="s">
        <v>2</v>
      </c>
      <c r="H108"/>
    </row>
    <row r="109" spans="4:12" ht="26.25" thickBot="1" x14ac:dyDescent="0.4">
      <c r="F109" s="9" t="s">
        <v>0</v>
      </c>
      <c r="G109" s="10" t="s">
        <v>1</v>
      </c>
      <c r="H109" s="22" t="s">
        <v>23</v>
      </c>
    </row>
    <row r="110" spans="4:12" x14ac:dyDescent="0.35">
      <c r="F110" s="2" t="s">
        <v>100</v>
      </c>
      <c r="G110" s="3">
        <v>0.2</v>
      </c>
      <c r="H110" s="4">
        <f>L7</f>
        <v>20</v>
      </c>
    </row>
    <row r="111" spans="4:12" x14ac:dyDescent="0.35">
      <c r="F111" s="2" t="s">
        <v>99</v>
      </c>
      <c r="G111" s="3">
        <v>0.2</v>
      </c>
      <c r="H111" s="4">
        <f>+L33</f>
        <v>20</v>
      </c>
    </row>
    <row r="112" spans="4:12" x14ac:dyDescent="0.35">
      <c r="F112" s="5" t="s">
        <v>14</v>
      </c>
      <c r="G112" s="6">
        <v>0.3</v>
      </c>
      <c r="H112" s="1">
        <f>L50</f>
        <v>30</v>
      </c>
    </row>
    <row r="113" spans="6:8" ht="30.75" customHeight="1" x14ac:dyDescent="0.35">
      <c r="F113" s="5" t="s">
        <v>15</v>
      </c>
      <c r="G113" s="6">
        <v>0.3</v>
      </c>
      <c r="H113" s="1">
        <f>+L90</f>
        <v>30</v>
      </c>
    </row>
    <row r="114" spans="6:8" ht="21.75" thickBot="1" x14ac:dyDescent="0.4">
      <c r="F114" s="7" t="s">
        <v>44</v>
      </c>
      <c r="G114" s="8">
        <f>+G110+G111+G112+G113</f>
        <v>1</v>
      </c>
      <c r="H114" s="23">
        <f>+H110+H111+H112+H113</f>
        <v>100</v>
      </c>
    </row>
    <row r="115" spans="6:8" x14ac:dyDescent="0.35">
      <c r="H115"/>
    </row>
    <row r="116" spans="6:8" ht="23.25" x14ac:dyDescent="0.35">
      <c r="F116" s="17" t="s">
        <v>80</v>
      </c>
      <c r="G116" s="18">
        <f>H114</f>
        <v>100</v>
      </c>
      <c r="H116" s="63"/>
    </row>
  </sheetData>
  <mergeCells count="117">
    <mergeCell ref="H16:H21"/>
    <mergeCell ref="J7:J21"/>
    <mergeCell ref="I14:I21"/>
    <mergeCell ref="I72:I74"/>
    <mergeCell ref="I77:I79"/>
    <mergeCell ref="I22:I29"/>
    <mergeCell ref="F22:H22"/>
    <mergeCell ref="J22:J29"/>
    <mergeCell ref="F7:H7"/>
    <mergeCell ref="I7:I13"/>
    <mergeCell ref="F23:F25"/>
    <mergeCell ref="G23:H25"/>
    <mergeCell ref="H35:H38"/>
    <mergeCell ref="J34:J38"/>
    <mergeCell ref="I34:I38"/>
    <mergeCell ref="J40:J44"/>
    <mergeCell ref="G40:H40"/>
    <mergeCell ref="E31:G31"/>
    <mergeCell ref="H31:I31"/>
    <mergeCell ref="J70:J74"/>
    <mergeCell ref="E70:E74"/>
    <mergeCell ref="H70:H74"/>
    <mergeCell ref="F95:G95"/>
    <mergeCell ref="H95:H98"/>
    <mergeCell ref="J95:J98"/>
    <mergeCell ref="I99:I100"/>
    <mergeCell ref="E75:E79"/>
    <mergeCell ref="J75:J79"/>
    <mergeCell ref="K88:L88"/>
    <mergeCell ref="H88:I88"/>
    <mergeCell ref="F91:G91"/>
    <mergeCell ref="H90:H94"/>
    <mergeCell ref="J90:J94"/>
    <mergeCell ref="E88:G88"/>
    <mergeCell ref="K90:K103"/>
    <mergeCell ref="L90:L103"/>
    <mergeCell ref="F75:G75"/>
    <mergeCell ref="F76:G76"/>
    <mergeCell ref="H75:H79"/>
    <mergeCell ref="I80:I84"/>
    <mergeCell ref="J80:J84"/>
    <mergeCell ref="F90:G90"/>
    <mergeCell ref="H101:H103"/>
    <mergeCell ref="J101:J103"/>
    <mergeCell ref="F100:G100"/>
    <mergeCell ref="J99:J100"/>
    <mergeCell ref="D1:L1"/>
    <mergeCell ref="L7:L29"/>
    <mergeCell ref="F9:F10"/>
    <mergeCell ref="G9:G10"/>
    <mergeCell ref="F11:F12"/>
    <mergeCell ref="D6:D29"/>
    <mergeCell ref="K7:K29"/>
    <mergeCell ref="H26:H29"/>
    <mergeCell ref="J64:J69"/>
    <mergeCell ref="E4:I4"/>
    <mergeCell ref="E3:J3"/>
    <mergeCell ref="F59:G59"/>
    <mergeCell ref="F51:G51"/>
    <mergeCell ref="D50:D54"/>
    <mergeCell ref="H64:H69"/>
    <mergeCell ref="H5:I5"/>
    <mergeCell ref="J55:J58"/>
    <mergeCell ref="H55:H58"/>
    <mergeCell ref="F65:G65"/>
    <mergeCell ref="K50:K84"/>
    <mergeCell ref="L50:L84"/>
    <mergeCell ref="I61:I63"/>
    <mergeCell ref="I64:I65"/>
    <mergeCell ref="I66:I69"/>
    <mergeCell ref="L33:L44"/>
    <mergeCell ref="G34:H34"/>
    <mergeCell ref="E5:G5"/>
    <mergeCell ref="G61:G62"/>
    <mergeCell ref="E48:G48"/>
    <mergeCell ref="E50:E54"/>
    <mergeCell ref="H50:H54"/>
    <mergeCell ref="G11:G12"/>
    <mergeCell ref="F50:G50"/>
    <mergeCell ref="J50:J54"/>
    <mergeCell ref="J59:J63"/>
    <mergeCell ref="F61:F62"/>
    <mergeCell ref="H48:I48"/>
    <mergeCell ref="E7:E29"/>
    <mergeCell ref="H9:H13"/>
    <mergeCell ref="H59:H63"/>
    <mergeCell ref="E33:E44"/>
    <mergeCell ref="K33:K44"/>
    <mergeCell ref="I40:I44"/>
    <mergeCell ref="H41:H44"/>
    <mergeCell ref="F35:F36"/>
    <mergeCell ref="F14:F15"/>
    <mergeCell ref="G14:H15"/>
    <mergeCell ref="F101:G101"/>
    <mergeCell ref="D55:D84"/>
    <mergeCell ref="E80:E84"/>
    <mergeCell ref="E55:E63"/>
    <mergeCell ref="H80:H84"/>
    <mergeCell ref="G8:H8"/>
    <mergeCell ref="F55:G55"/>
    <mergeCell ref="F80:G80"/>
    <mergeCell ref="F70:G70"/>
    <mergeCell ref="F71:G71"/>
    <mergeCell ref="F64:G64"/>
    <mergeCell ref="E64:E69"/>
    <mergeCell ref="D32:D44"/>
    <mergeCell ref="G35:G36"/>
    <mergeCell ref="F37:F38"/>
    <mergeCell ref="G37:G38"/>
    <mergeCell ref="F60:G60"/>
    <mergeCell ref="F99:G99"/>
    <mergeCell ref="E101:E103"/>
    <mergeCell ref="E91:E94"/>
    <mergeCell ref="E99:E100"/>
    <mergeCell ref="D90:D94"/>
    <mergeCell ref="D95:D103"/>
    <mergeCell ref="E95:E98"/>
  </mergeCells>
  <phoneticPr fontId="15" type="noConversion"/>
  <pageMargins left="0.31496062992125984" right="0.31496062992125984" top="0" bottom="0" header="0.31496062992125984" footer="0.31496062992125984"/>
  <pageSetup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F641A4B6459340AE0D9C666100CC3A" ma:contentTypeVersion="17" ma:contentTypeDescription="Crear nuevo documento." ma:contentTypeScope="" ma:versionID="b7116ba5a57abc252ece1d52ff652154">
  <xsd:schema xmlns:xsd="http://www.w3.org/2001/XMLSchema" xmlns:xs="http://www.w3.org/2001/XMLSchema" xmlns:p="http://schemas.microsoft.com/office/2006/metadata/properties" xmlns:ns3="c6a5865c-7da9-4102-90af-c1871cacf401" xmlns:ns4="69cf92cb-d7a5-48b8-8baf-225d6067e7bd" targetNamespace="http://schemas.microsoft.com/office/2006/metadata/properties" ma:root="true" ma:fieldsID="84ce04e0fb746af67976bf856fd789d9" ns3:_="" ns4:_="">
    <xsd:import namespace="c6a5865c-7da9-4102-90af-c1871cacf401"/>
    <xsd:import namespace="69cf92cb-d7a5-48b8-8baf-225d6067e7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865c-7da9-4102-90af-c1871cacf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f92cb-d7a5-48b8-8baf-225d6067e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a5865c-7da9-4102-90af-c1871cacf4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683E2F-8BE4-4EF1-9626-E895F8A12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5865c-7da9-4102-90af-c1871cacf401"/>
    <ds:schemaRef ds:uri="69cf92cb-d7a5-48b8-8baf-225d6067e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329220-659A-4C20-9A17-679507F28E4F}">
  <ds:schemaRefs>
    <ds:schemaRef ds:uri="http://purl.org/dc/dcmitype/"/>
    <ds:schemaRef ds:uri="http://schemas.microsoft.com/office/2006/documentManagement/types"/>
    <ds:schemaRef ds:uri="69cf92cb-d7a5-48b8-8baf-225d6067e7bd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6a5865c-7da9-4102-90af-c1871cacf40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E2F18A-E855-4FDF-AAEC-4EEE0FC93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PUNTAJES </vt:lpstr>
      <vt:lpstr>'PUNTAJES '!Área_de_impresión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Machuca Neira</dc:creator>
  <cp:lastModifiedBy>Roxana Oviedo Martinez</cp:lastModifiedBy>
  <cp:lastPrinted>2026-05-08T19:22:20Z</cp:lastPrinted>
  <dcterms:created xsi:type="dcterms:W3CDTF">2022-09-05T20:19:20Z</dcterms:created>
  <dcterms:modified xsi:type="dcterms:W3CDTF">2026-06-22T18:55:17Z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0x010100D3F641A4B6459340AE0D9C666100CC3A</vt:lpwstr>
  </property>
</Properties>
</file>